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45" windowWidth="12495" windowHeight="8310"/>
  </bookViews>
  <sheets>
    <sheet name="Anexa 2 -2013" sheetId="5" r:id="rId1"/>
  </sheets>
  <calcPr calcId="125725"/>
</workbook>
</file>

<file path=xl/calcChain.xml><?xml version="1.0" encoding="utf-8"?>
<calcChain xmlns="http://schemas.openxmlformats.org/spreadsheetml/2006/main">
  <c r="C69" i="5"/>
  <c r="C14" l="1"/>
  <c r="C23" l="1"/>
  <c r="C46"/>
  <c r="C44" s="1"/>
  <c r="C29"/>
  <c r="C75"/>
  <c r="C65" l="1"/>
  <c r="C64" s="1"/>
  <c r="C12"/>
  <c r="C11" s="1"/>
  <c r="C10" l="1"/>
  <c r="C93" s="1"/>
</calcChain>
</file>

<file path=xl/sharedStrings.xml><?xml version="1.0" encoding="utf-8"?>
<sst xmlns="http://schemas.openxmlformats.org/spreadsheetml/2006/main" count="104" uniqueCount="104">
  <si>
    <t>101.        Întreţinerea curentă pe timp de vară</t>
  </si>
  <si>
    <t xml:space="preserve">            101.1.5. Întreţinerea drumurilor pietruite</t>
  </si>
  <si>
    <t xml:space="preserve">            101.1.6. Întreţinerea drumurilor de pământ</t>
  </si>
  <si>
    <t>101.2.      Întreţinerea comună a tuturor drumurilor</t>
  </si>
  <si>
    <t xml:space="preserve">            101.2.1. Întreţinerea platformei drumului</t>
  </si>
  <si>
    <t xml:space="preserve">                         PROGRAMUL                          </t>
  </si>
  <si>
    <t>DENUMIRE  LUCRARE</t>
  </si>
  <si>
    <t>SIMBOL</t>
  </si>
  <si>
    <t>SI  OBIECTIV</t>
  </si>
  <si>
    <t xml:space="preserve">            107.4. Amenajarea locurilor de parcare, </t>
  </si>
  <si>
    <t xml:space="preserve">            101.2.5. Întreţinerea drumurilor laterale</t>
  </si>
  <si>
    <t>107.        Siguranţa rutieră cuprinde:</t>
  </si>
  <si>
    <t xml:space="preserve">                   reflectorizante etc.</t>
  </si>
  <si>
    <t xml:space="preserve"> - refacere dupa calamitati DJ 172 J Rodna-Valea Vinului</t>
  </si>
  <si>
    <t xml:space="preserve"> - refacere dupa calamitati - nenominalizate</t>
  </si>
  <si>
    <t xml:space="preserve">            101.2.2. Asigurarea scurgerii apelor din zona   drumului, precum şi prevenirea efectelor inundatiilor</t>
  </si>
  <si>
    <t xml:space="preserve"> - I.B.U.  DJ 154 B , km 14+646-15+400 , in  Monor</t>
  </si>
  <si>
    <t xml:space="preserve"> - DJ154 D , Brateni-DJ 151</t>
  </si>
  <si>
    <t xml:space="preserve"> Întocmirea documentaţiilor tehnico-economice pentru lucrările de întreţinere şi reparaţii la  drumuri publice</t>
  </si>
  <si>
    <t xml:space="preserve">  Servicii pregătitoare aferente întreţinerii şi  reparării drumurilor publice     </t>
  </si>
  <si>
    <t>A</t>
  </si>
  <si>
    <t xml:space="preserve">   Gestionarea drumurilor publice</t>
  </si>
  <si>
    <t>A.1.</t>
  </si>
  <si>
    <t>A.2.</t>
  </si>
  <si>
    <t>Studii, cercetări, experimentări</t>
  </si>
  <si>
    <t>A.4.</t>
  </si>
  <si>
    <t>A.4.3. Investigaţii, expertizări, cercetări şi  testări de poduri, pasaje, tuneluri şi  alte lucrări de artă</t>
  </si>
  <si>
    <t>A.6.</t>
  </si>
  <si>
    <t>Monitorizarea controlului mijloacelor de transport pe drumurile publice</t>
  </si>
  <si>
    <t>B.</t>
  </si>
  <si>
    <t xml:space="preserve">Lucrări şi servicii privind întreţinerea curentă a drumurilor publice </t>
  </si>
  <si>
    <t>101.1.      Întreţinerea părţii carosabile, specifică tipului de îmbrăcăminte (strat de rulare)</t>
  </si>
  <si>
    <t>102.        Întreţinerea curentă pe timp de iarnă (specifică tuturor categoriilor de drumuri)</t>
  </si>
  <si>
    <t>C.</t>
  </si>
  <si>
    <t xml:space="preserve">Lucrări şi servicii privind întreţinerea periodică a drumurilor publice </t>
  </si>
  <si>
    <t xml:space="preserve">103.        Tratamente bituminoase                            </t>
  </si>
  <si>
    <t xml:space="preserve">105.        Covoare bituminoase                              </t>
  </si>
  <si>
    <t>106.        Reciclarea in situ a îmbrăcămintei asfaltice, cu strat de rulare din tratament, straturi</t>
  </si>
  <si>
    <t xml:space="preserve">            107.3. Executarea marcajelor longitudinale,laterale şi transversale</t>
  </si>
  <si>
    <t xml:space="preserve">            107.2. Montarea pe drum a indicatoarelor rutiere,stâlpilor, consolelor, portalurilor,</t>
  </si>
  <si>
    <t xml:space="preserve">            107.5. Amenajarea intersecţiilor şi eliminarea punctelor periculoase, prin lucrări care</t>
  </si>
  <si>
    <t xml:space="preserve">            111.4. Corecţii locale de albii şi torenţi, în lungime de până la 200 ml</t>
  </si>
  <si>
    <t>Lucrări privind reparaţii curente la drumurile  publice</t>
  </si>
  <si>
    <t>D</t>
  </si>
  <si>
    <t>113.        Lucrări accidentale; refaceri după inundaţii,alunecări de terenuri, afuieri de poduri,</t>
  </si>
  <si>
    <t xml:space="preserve">115.        Ranforsări ale sistemelor rutiere (cu lianţi  bituminoşi şi hidraulici)  </t>
  </si>
  <si>
    <t xml:space="preserve">116.        Benzi suplimentare: banda a III-a în rampe, pentru vehicule lente </t>
  </si>
  <si>
    <t>117.        Eliminarea punctelor periculoase, amenajări de intersecţii (care afectează elementele</t>
  </si>
  <si>
    <t xml:space="preserve">            geometrice şi sistemul rutier al drumului)         </t>
  </si>
  <si>
    <t xml:space="preserve">            bituminoase foarte subţiri sau covoare clasice   </t>
  </si>
  <si>
    <t xml:space="preserve">            101.2.3. Întreţinerea mijloacelor pentru siguranţa circulaţiei rutiere şi de  informare </t>
  </si>
  <si>
    <t xml:space="preserve">            101.2.4. Asigurarea esteticii rutiere a drumurilor</t>
  </si>
  <si>
    <t>101.3.      Întreţinerea curentă a podurilor, pasajelor,podeţelor şi a tunelurilor</t>
  </si>
  <si>
    <t>TOTAL GENERAL</t>
  </si>
  <si>
    <t>A.1.6.5. Comisioane ,taxe, acorduri , expertize,etc.,  în legătură cu drumurile publice</t>
  </si>
  <si>
    <t xml:space="preserve">                                    - Marcaje rutiere - </t>
  </si>
  <si>
    <t xml:space="preserve"> - Amen.si consolid.  DJ 173    km 49+300-60+300,Ocnita-Milas</t>
  </si>
  <si>
    <t xml:space="preserve"> - Amenajare si consolidare DJ 172 C , km 0+000-9+000 , Joseni-Stramba</t>
  </si>
  <si>
    <t xml:space="preserve"> - pod pe DJ 172 C , km 17+235 ( Gura Lesului )</t>
  </si>
  <si>
    <t xml:space="preserve"> - Pod pe DJ 154 , km20+250 , lim jud Mures-Monor</t>
  </si>
  <si>
    <t xml:space="preserve"> - Pod pe  DJ 172 , km 44+093 , Poienile Zagrei-Suplai</t>
  </si>
  <si>
    <t>CHELTUIELI   FUNCTIONARE</t>
  </si>
  <si>
    <t>CHELTUIELI  DEZVOLTARE</t>
  </si>
  <si>
    <t xml:space="preserve"> - Pod  pe  DJ 173B , km 25+392 , in  Mintiu</t>
  </si>
  <si>
    <t xml:space="preserve"> - modernizare DJ 154 C , km0+000-6+400 , Sieut-Sebis</t>
  </si>
  <si>
    <t>drumuri  judetene pe  anul  2013</t>
  </si>
  <si>
    <t xml:space="preserve"> - expertiza tehnica DJ 171 , km 0+000-39+520</t>
  </si>
  <si>
    <t xml:space="preserve"> - expertizare  tehnica  poduri  pe  DJ 171 , km 0+000-39+520</t>
  </si>
  <si>
    <t xml:space="preserve">             111.6.Drumuri de acces şi podeţe laterale</t>
  </si>
  <si>
    <t xml:space="preserve"> - Dj 172 G , Cusma - Livezile</t>
  </si>
  <si>
    <t xml:space="preserve"> - podete accese laterale pe DJ 151</t>
  </si>
  <si>
    <t xml:space="preserve"> - amenajare si consolidare DJ 172 K , Braniste-Ciresoaia</t>
  </si>
  <si>
    <t xml:space="preserve"> - definitivare DJ 151</t>
  </si>
  <si>
    <t xml:space="preserve"> - modernizare  Dj 172 , km 2+800-5+000 , Beclean - Figa</t>
  </si>
  <si>
    <t xml:space="preserve"> - actualizari documentatiii  tehnice</t>
  </si>
  <si>
    <t xml:space="preserve"> - Modernizare DJ170 , km ,13+500-24+500  Negrilesti-lim. Jud. Maramures</t>
  </si>
  <si>
    <t xml:space="preserve">            101.1.1. Întreţinerea îmbrăcămintei asfaltice </t>
  </si>
  <si>
    <t xml:space="preserve">            101.1.2. Întreţinerea îmbrăcămintei  cu lianţi hidraulici </t>
  </si>
  <si>
    <t xml:space="preserve"> - eliminare din cale a punctelor periculoase prin frezare</t>
  </si>
  <si>
    <t xml:space="preserve"> - amenajare si consolidare DJ 172 H , km 14+043-25+593 , Matei DJ 151</t>
  </si>
  <si>
    <t xml:space="preserve"> - Modernizare  DJ 162 , km 0+000-1+500 , Teaca-Archiud</t>
  </si>
  <si>
    <t xml:space="preserve"> - Amenajare si consolidare DJ 172 C , km 17+222-21+227, Ilva Mica-Lesu</t>
  </si>
  <si>
    <t xml:space="preserve"> - Amenajare si  consolidare DJ 172 C ,km 17+227-21+227 ,  Ilva Mica-Lesu</t>
  </si>
  <si>
    <t xml:space="preserve">  - modernizare  DJ 172 , km 2+800-5+000 , Beclean-Figa </t>
  </si>
  <si>
    <t xml:space="preserve"> -  I.B.U.DJ  170 , km 9+300-13+600 , C. Giurgesti-Negrilesti</t>
  </si>
  <si>
    <t xml:space="preserve"> - Modernizare DJ 172 , km , Agrisu de Sus-DN 17</t>
  </si>
  <si>
    <t>Valoare</t>
  </si>
  <si>
    <t>lei</t>
  </si>
  <si>
    <t xml:space="preserve"> </t>
  </si>
  <si>
    <t>Modernizare  DJ 172 C ,km 0+000-14+320 si DJ 172 D ,km 0+000-42+150</t>
  </si>
  <si>
    <t xml:space="preserve"> - Modernizare DJ 173 A , Prundu Bargaului-Colibita , km 0+000-24+000 si DJ 173 D km 0+000-5+000</t>
  </si>
  <si>
    <t xml:space="preserve"> - autorizare poduri pe DJ 154D , DJ 172 A</t>
  </si>
  <si>
    <t xml:space="preserve"> - Modernizare  DJ 162 , km  , Visuia-Silivasul de campie</t>
  </si>
  <si>
    <t xml:space="preserve">            110.        Pietruirea drumurilor din pământ</t>
  </si>
  <si>
    <t xml:space="preserve">                                                                       la Hotărârea Consiliului Judetean </t>
  </si>
  <si>
    <t xml:space="preserve">   lucrarilor  de  intretinere, reparatii  si  modernizari       </t>
  </si>
  <si>
    <r>
      <t xml:space="preserve">            </t>
    </r>
    <r>
      <rPr>
        <b/>
        <sz val="10"/>
        <rFont val="Arial"/>
        <family val="2"/>
      </rPr>
      <t>107.1. Aprovizionări noi cu</t>
    </r>
    <r>
      <rPr>
        <sz val="10"/>
        <rFont val="Arial"/>
        <family val="2"/>
      </rPr>
      <t>: indicatoare rutiere, stâlpi</t>
    </r>
  </si>
  <si>
    <r>
      <t>118.</t>
    </r>
    <r>
      <rPr>
        <sz val="10"/>
        <rFont val="Arial"/>
        <family val="2"/>
      </rPr>
      <t xml:space="preserve">       </t>
    </r>
    <r>
      <rPr>
        <b/>
        <sz val="10"/>
        <rFont val="Arial"/>
        <family val="2"/>
      </rPr>
      <t xml:space="preserve"> Reparaţii curente la poduri</t>
    </r>
    <r>
      <rPr>
        <sz val="10"/>
        <rFont val="Arial"/>
        <family val="2"/>
      </rPr>
      <t xml:space="preserve">: </t>
    </r>
  </si>
  <si>
    <t xml:space="preserve">                   stâlpişorilor de dirijare, parapetelor, butonilor reflectorizanţi, plăcuţelor</t>
  </si>
  <si>
    <t xml:space="preserve">            nu afectează elementele geometrice sau  sistemul rutier al drumului (semaforizare,</t>
  </si>
  <si>
    <t xml:space="preserve">            montare de borduri denivelate etc.)</t>
  </si>
  <si>
    <t>cutremure, accidente rutiere, pentru aducerea drumurilor şi a podurilor la starea tehnică iniţială</t>
  </si>
  <si>
    <t xml:space="preserve">                                                                          Anexa nr. 2</t>
  </si>
  <si>
    <t xml:space="preserve">                                                                                                                                  Bistrita-Nasaud nr. 158/28.11.2013  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</si>
</sst>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3" fontId="1" fillId="0" borderId="1" xfId="0" applyNumberFormat="1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3" fontId="1" fillId="3" borderId="1" xfId="0" applyNumberFormat="1" applyFont="1" applyFill="1" applyBorder="1"/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 vertical="center"/>
    </xf>
    <xf numFmtId="0" fontId="4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4" fontId="1" fillId="0" borderId="0" xfId="0" applyNumberFormat="1" applyFont="1" applyBorder="1"/>
    <xf numFmtId="0" fontId="1" fillId="0" borderId="0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3" fontId="0" fillId="0" borderId="0" xfId="0" applyNumberFormat="1" applyBorder="1"/>
    <xf numFmtId="0" fontId="2" fillId="3" borderId="1" xfId="0" applyFont="1" applyFill="1" applyBorder="1"/>
    <xf numFmtId="0" fontId="3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left"/>
    </xf>
    <xf numFmtId="3" fontId="1" fillId="0" borderId="1" xfId="0" applyNumberFormat="1" applyFont="1" applyFill="1" applyBorder="1"/>
    <xf numFmtId="3" fontId="1" fillId="0" borderId="0" xfId="0" applyNumberFormat="1" applyFont="1" applyFill="1" applyBorder="1"/>
    <xf numFmtId="3" fontId="2" fillId="0" borderId="4" xfId="0" applyNumberFormat="1" applyFont="1" applyBorder="1"/>
    <xf numFmtId="0" fontId="2" fillId="3" borderId="0" xfId="0" applyNumberFormat="1" applyFont="1" applyFill="1" applyAlignment="1">
      <alignment horizontal="left"/>
    </xf>
    <xf numFmtId="0" fontId="2" fillId="3" borderId="0" xfId="0" applyNumberFormat="1" applyFont="1" applyFill="1" applyAlignment="1"/>
    <xf numFmtId="0" fontId="2" fillId="0" borderId="0" xfId="0" applyNumberFormat="1" applyFont="1" applyAlignme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3" borderId="2" xfId="0" applyFont="1" applyFill="1" applyBorder="1"/>
    <xf numFmtId="3" fontId="1" fillId="0" borderId="0" xfId="0" applyNumberFormat="1" applyFont="1"/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3"/>
  <sheetViews>
    <sheetView tabSelected="1" zoomScale="120" zoomScaleNormal="120" workbookViewId="0">
      <selection activeCell="B3" sqref="B3"/>
    </sheetView>
  </sheetViews>
  <sheetFormatPr defaultRowHeight="12.75" customHeight="1"/>
  <cols>
    <col min="1" max="1" width="7.85546875" customWidth="1"/>
    <col min="2" max="2" width="86.140625" customWidth="1"/>
    <col min="3" max="3" width="11" style="5" customWidth="1"/>
    <col min="4" max="4" width="9.7109375" bestFit="1" customWidth="1"/>
  </cols>
  <sheetData>
    <row r="1" spans="1:6" ht="12.75" customHeight="1">
      <c r="A1" s="36"/>
      <c r="B1" s="50" t="s">
        <v>102</v>
      </c>
      <c r="C1" s="50"/>
      <c r="D1" s="50"/>
      <c r="E1" s="50"/>
      <c r="F1" s="50"/>
    </row>
    <row r="2" spans="1:6" ht="12.75" customHeight="1">
      <c r="A2" s="36"/>
      <c r="B2" s="50" t="s">
        <v>94</v>
      </c>
      <c r="C2" s="50"/>
      <c r="D2" s="50"/>
      <c r="E2" s="50"/>
      <c r="F2" s="50"/>
    </row>
    <row r="3" spans="1:6" ht="12.75" customHeight="1">
      <c r="A3" s="36"/>
      <c r="B3" s="32" t="s">
        <v>103</v>
      </c>
      <c r="C3" s="33"/>
      <c r="D3" s="34"/>
      <c r="E3" s="34"/>
      <c r="F3" s="34"/>
    </row>
    <row r="4" spans="1:6" ht="15" customHeight="1">
      <c r="A4" s="37"/>
      <c r="B4" s="19" t="s">
        <v>5</v>
      </c>
      <c r="C4" s="15"/>
      <c r="D4" s="36"/>
      <c r="E4" s="36"/>
      <c r="F4" s="36"/>
    </row>
    <row r="5" spans="1:6" ht="12.75" customHeight="1">
      <c r="A5" s="37"/>
      <c r="B5" s="19" t="s">
        <v>95</v>
      </c>
      <c r="C5" s="15"/>
      <c r="D5" s="36"/>
      <c r="E5" s="36"/>
      <c r="F5" s="36"/>
    </row>
    <row r="6" spans="1:6" ht="12.75" customHeight="1">
      <c r="A6" s="37"/>
      <c r="B6" s="19" t="s">
        <v>65</v>
      </c>
      <c r="C6" s="15"/>
      <c r="D6" s="36"/>
      <c r="E6" s="36"/>
      <c r="F6" s="36"/>
    </row>
    <row r="7" spans="1:6" ht="12.75" customHeight="1">
      <c r="A7" s="37"/>
      <c r="B7" s="19"/>
      <c r="C7" s="15"/>
      <c r="D7" s="36"/>
      <c r="E7" s="36"/>
      <c r="F7" s="36"/>
    </row>
    <row r="8" spans="1:6" ht="12.75" customHeight="1">
      <c r="A8" s="38" t="s">
        <v>7</v>
      </c>
      <c r="B8" s="1" t="s">
        <v>6</v>
      </c>
      <c r="C8" s="1" t="s">
        <v>86</v>
      </c>
      <c r="D8" s="36"/>
      <c r="E8" s="36"/>
      <c r="F8" s="36"/>
    </row>
    <row r="9" spans="1:6" ht="12.75" customHeight="1">
      <c r="A9" s="35"/>
      <c r="B9" s="24" t="s">
        <v>8</v>
      </c>
      <c r="C9" s="1" t="s">
        <v>87</v>
      </c>
      <c r="D9" s="36"/>
      <c r="E9" s="36"/>
      <c r="F9" s="36"/>
    </row>
    <row r="10" spans="1:6" ht="15" customHeight="1">
      <c r="A10" s="39"/>
      <c r="B10" s="2" t="s">
        <v>61</v>
      </c>
      <c r="C10" s="31">
        <f>C11+C29+C44+C64</f>
        <v>9978116</v>
      </c>
      <c r="D10" s="36"/>
      <c r="E10" s="36"/>
      <c r="F10" s="36"/>
    </row>
    <row r="11" spans="1:6" ht="12.75" customHeight="1">
      <c r="A11" s="1" t="s">
        <v>20</v>
      </c>
      <c r="B11" s="2" t="s">
        <v>19</v>
      </c>
      <c r="C11" s="3">
        <f>C12+C14+C23+C28</f>
        <v>987875</v>
      </c>
      <c r="D11" s="36"/>
      <c r="E11" s="36"/>
      <c r="F11" s="36"/>
    </row>
    <row r="12" spans="1:6" ht="12.75" customHeight="1">
      <c r="A12" s="1" t="s">
        <v>22</v>
      </c>
      <c r="B12" s="2" t="s">
        <v>21</v>
      </c>
      <c r="C12" s="3">
        <f>C13</f>
        <v>150000</v>
      </c>
      <c r="D12" s="36"/>
      <c r="E12" s="36"/>
      <c r="F12" s="36"/>
    </row>
    <row r="13" spans="1:6" ht="12.75" customHeight="1">
      <c r="A13" s="39"/>
      <c r="B13" s="40" t="s">
        <v>54</v>
      </c>
      <c r="C13" s="4">
        <v>150000</v>
      </c>
      <c r="D13" s="36"/>
      <c r="E13" s="36"/>
      <c r="F13" s="36"/>
    </row>
    <row r="14" spans="1:6" ht="24.75" customHeight="1">
      <c r="A14" s="24" t="s">
        <v>23</v>
      </c>
      <c r="B14" s="46" t="s">
        <v>18</v>
      </c>
      <c r="C14" s="3">
        <f>C15+C16+C17+C18+C19+C20+C21+C22</f>
        <v>639393</v>
      </c>
      <c r="D14" s="36"/>
      <c r="E14" s="36"/>
      <c r="F14" s="36"/>
    </row>
    <row r="15" spans="1:6" ht="12.75" customHeight="1">
      <c r="A15" s="24"/>
      <c r="B15" s="27" t="s">
        <v>58</v>
      </c>
      <c r="C15" s="4">
        <v>78134</v>
      </c>
      <c r="D15" s="36"/>
      <c r="E15" s="36"/>
      <c r="F15" s="36"/>
    </row>
    <row r="16" spans="1:6" ht="12.75" customHeight="1">
      <c r="A16" s="24"/>
      <c r="B16" s="27" t="s">
        <v>89</v>
      </c>
      <c r="C16" s="4">
        <v>36828</v>
      </c>
      <c r="D16" s="36"/>
      <c r="E16" s="36"/>
      <c r="F16" s="36"/>
    </row>
    <row r="17" spans="1:6" ht="12.75" customHeight="1">
      <c r="A17" s="24"/>
      <c r="B17" s="27" t="s">
        <v>81</v>
      </c>
      <c r="C17" s="7">
        <v>120000</v>
      </c>
      <c r="D17" s="36"/>
      <c r="E17" s="36"/>
      <c r="F17" s="36"/>
    </row>
    <row r="18" spans="1:6" ht="12.75" customHeight="1">
      <c r="A18" s="24"/>
      <c r="B18" s="27" t="s">
        <v>73</v>
      </c>
      <c r="C18" s="4">
        <v>110015</v>
      </c>
      <c r="D18" s="36"/>
      <c r="E18" s="36"/>
      <c r="F18" s="36"/>
    </row>
    <row r="19" spans="1:6" ht="12.75" customHeight="1">
      <c r="A19" s="24"/>
      <c r="B19" s="41" t="s">
        <v>75</v>
      </c>
      <c r="C19" s="4">
        <v>47492</v>
      </c>
      <c r="D19" s="36"/>
      <c r="E19" s="36"/>
      <c r="F19" s="36"/>
    </row>
    <row r="20" spans="1:6" ht="12.75" customHeight="1">
      <c r="A20" s="24"/>
      <c r="B20" s="41" t="s">
        <v>92</v>
      </c>
      <c r="C20" s="4">
        <v>160000</v>
      </c>
      <c r="D20" s="36"/>
      <c r="E20" s="36"/>
      <c r="F20" s="36"/>
    </row>
    <row r="21" spans="1:6" ht="25.5" customHeight="1">
      <c r="A21" s="24"/>
      <c r="B21" s="47" t="s">
        <v>90</v>
      </c>
      <c r="C21" s="4">
        <v>86924</v>
      </c>
      <c r="D21" s="36"/>
      <c r="E21" s="36"/>
      <c r="F21" s="36"/>
    </row>
    <row r="22" spans="1:6" ht="12.75" customHeight="1">
      <c r="A22" s="24"/>
      <c r="B22" s="27" t="s">
        <v>74</v>
      </c>
      <c r="C22" s="4"/>
      <c r="D22" s="36"/>
      <c r="E22" s="36"/>
      <c r="F22" s="36"/>
    </row>
    <row r="23" spans="1:6" ht="12.75" customHeight="1">
      <c r="A23" s="24" t="s">
        <v>25</v>
      </c>
      <c r="B23" s="21" t="s">
        <v>24</v>
      </c>
      <c r="C23" s="3">
        <f>C25+C26+C27</f>
        <v>198482</v>
      </c>
      <c r="D23" s="36"/>
      <c r="E23" s="36"/>
      <c r="F23" s="36"/>
    </row>
    <row r="24" spans="1:6" ht="12.75" customHeight="1">
      <c r="A24" s="42"/>
      <c r="B24" s="27" t="s">
        <v>26</v>
      </c>
      <c r="C24" s="4" t="s">
        <v>88</v>
      </c>
      <c r="D24" s="36"/>
      <c r="E24" s="36"/>
      <c r="F24" s="36"/>
    </row>
    <row r="25" spans="1:6" ht="12.75" customHeight="1">
      <c r="A25" s="42"/>
      <c r="B25" s="27" t="s">
        <v>67</v>
      </c>
      <c r="C25" s="7">
        <v>77243</v>
      </c>
      <c r="D25" s="36"/>
      <c r="E25" s="36"/>
      <c r="F25" s="36"/>
    </row>
    <row r="26" spans="1:6" ht="12.75" customHeight="1">
      <c r="A26" s="42"/>
      <c r="B26" s="27" t="s">
        <v>66</v>
      </c>
      <c r="C26" s="7">
        <v>69779</v>
      </c>
      <c r="D26" s="36"/>
      <c r="E26" s="36"/>
      <c r="F26" s="36"/>
    </row>
    <row r="27" spans="1:6" ht="12.75" customHeight="1">
      <c r="A27" s="42"/>
      <c r="B27" s="27" t="s">
        <v>91</v>
      </c>
      <c r="C27" s="7">
        <v>51460</v>
      </c>
      <c r="D27" s="36"/>
      <c r="E27" s="36"/>
      <c r="F27" s="36"/>
    </row>
    <row r="28" spans="1:6" ht="12.75" customHeight="1">
      <c r="A28" s="1" t="s">
        <v>27</v>
      </c>
      <c r="B28" s="21" t="s">
        <v>28</v>
      </c>
      <c r="C28" s="4">
        <v>0</v>
      </c>
      <c r="D28" s="36"/>
      <c r="E28" s="36"/>
      <c r="F28" s="36"/>
    </row>
    <row r="29" spans="1:6" ht="12.75" customHeight="1">
      <c r="A29" s="1" t="s">
        <v>29</v>
      </c>
      <c r="B29" s="21" t="s">
        <v>30</v>
      </c>
      <c r="C29" s="3">
        <f>C30+C43</f>
        <v>7010000</v>
      </c>
      <c r="D29" s="36"/>
      <c r="E29" s="36"/>
      <c r="F29" s="36"/>
    </row>
    <row r="30" spans="1:6" ht="12.75" customHeight="1">
      <c r="A30" s="39"/>
      <c r="B30" s="21" t="s">
        <v>0</v>
      </c>
      <c r="C30" s="4">
        <v>4510000</v>
      </c>
      <c r="D30" s="36"/>
      <c r="E30" s="36"/>
      <c r="F30" s="36"/>
    </row>
    <row r="31" spans="1:6" ht="12.75" customHeight="1">
      <c r="A31" s="39"/>
      <c r="B31" s="21" t="s">
        <v>31</v>
      </c>
      <c r="C31" s="4"/>
      <c r="D31" s="36"/>
      <c r="E31" s="36"/>
      <c r="F31" s="36"/>
    </row>
    <row r="32" spans="1:6" ht="12.75" customHeight="1">
      <c r="A32" s="39"/>
      <c r="B32" s="21" t="s">
        <v>76</v>
      </c>
      <c r="C32" s="4"/>
      <c r="D32" s="36"/>
      <c r="E32" s="36"/>
      <c r="F32" s="36"/>
    </row>
    <row r="33" spans="1:6" ht="12.75" customHeight="1">
      <c r="A33" s="39"/>
      <c r="B33" s="21" t="s">
        <v>77</v>
      </c>
      <c r="C33" s="4"/>
      <c r="D33" s="36"/>
      <c r="E33" s="36"/>
      <c r="F33" s="36"/>
    </row>
    <row r="34" spans="1:6" ht="12.75" customHeight="1">
      <c r="A34" s="39"/>
      <c r="B34" s="21" t="s">
        <v>1</v>
      </c>
      <c r="C34" s="4"/>
      <c r="D34" s="36"/>
      <c r="E34" s="36"/>
      <c r="F34" s="36"/>
    </row>
    <row r="35" spans="1:6" ht="12.75" customHeight="1">
      <c r="A35" s="39"/>
      <c r="B35" s="21" t="s">
        <v>2</v>
      </c>
      <c r="C35" s="4"/>
      <c r="D35" s="36"/>
      <c r="E35" s="36"/>
      <c r="F35" s="36"/>
    </row>
    <row r="36" spans="1:6" ht="12.75" customHeight="1">
      <c r="A36" s="39"/>
      <c r="B36" s="21" t="s">
        <v>3</v>
      </c>
      <c r="C36" s="4"/>
      <c r="D36" s="36"/>
      <c r="E36" s="36"/>
      <c r="F36" s="36"/>
    </row>
    <row r="37" spans="1:6" ht="12.75" customHeight="1">
      <c r="A37" s="39"/>
      <c r="B37" s="21" t="s">
        <v>4</v>
      </c>
      <c r="C37" s="4"/>
      <c r="D37" s="36"/>
      <c r="E37" s="36"/>
      <c r="F37" s="36"/>
    </row>
    <row r="38" spans="1:6" ht="26.25" customHeight="1">
      <c r="A38" s="39"/>
      <c r="B38" s="48" t="s">
        <v>15</v>
      </c>
      <c r="C38" s="4"/>
      <c r="D38" s="36"/>
      <c r="E38" s="36"/>
      <c r="F38" s="36"/>
    </row>
    <row r="39" spans="1:6" ht="12.75" customHeight="1">
      <c r="A39" s="39"/>
      <c r="B39" s="21" t="s">
        <v>50</v>
      </c>
      <c r="C39" s="4"/>
      <c r="D39" s="36"/>
      <c r="E39" s="36"/>
      <c r="F39" s="36"/>
    </row>
    <row r="40" spans="1:6" ht="12.75" customHeight="1">
      <c r="A40" s="39"/>
      <c r="B40" s="21" t="s">
        <v>51</v>
      </c>
      <c r="C40" s="4"/>
      <c r="D40" s="36"/>
      <c r="E40" s="36"/>
      <c r="F40" s="36"/>
    </row>
    <row r="41" spans="1:6" ht="12.75" customHeight="1">
      <c r="A41" s="39"/>
      <c r="B41" s="21" t="s">
        <v>10</v>
      </c>
      <c r="C41" s="4"/>
      <c r="D41" s="36"/>
      <c r="E41" s="36"/>
      <c r="F41" s="36"/>
    </row>
    <row r="42" spans="1:6" ht="12.75" customHeight="1">
      <c r="A42" s="39"/>
      <c r="B42" s="21" t="s">
        <v>52</v>
      </c>
      <c r="C42" s="4"/>
      <c r="D42" s="36"/>
      <c r="E42" s="36"/>
      <c r="F42" s="36"/>
    </row>
    <row r="43" spans="1:6" ht="12.75" customHeight="1">
      <c r="A43" s="39"/>
      <c r="B43" s="21" t="s">
        <v>32</v>
      </c>
      <c r="C43" s="4">
        <v>2500000</v>
      </c>
      <c r="D43" s="36"/>
      <c r="E43" s="36"/>
      <c r="F43" s="36"/>
    </row>
    <row r="44" spans="1:6" ht="12.75" customHeight="1">
      <c r="A44" s="1" t="s">
        <v>33</v>
      </c>
      <c r="B44" s="21" t="s">
        <v>34</v>
      </c>
      <c r="C44" s="3">
        <f>C45+C46+C55+C63+C60</f>
        <v>1717821</v>
      </c>
      <c r="D44" s="36"/>
      <c r="E44" s="36"/>
      <c r="F44" s="36"/>
    </row>
    <row r="45" spans="1:6" ht="12.75" customHeight="1">
      <c r="A45" s="39"/>
      <c r="B45" s="21" t="s">
        <v>35</v>
      </c>
      <c r="C45" s="4">
        <v>350000</v>
      </c>
      <c r="D45" s="36"/>
      <c r="E45" s="36"/>
      <c r="F45" s="36"/>
    </row>
    <row r="46" spans="1:6" ht="12.75" customHeight="1">
      <c r="A46" s="39"/>
      <c r="B46" s="21" t="s">
        <v>36</v>
      </c>
      <c r="C46" s="4">
        <f>462125+305696</f>
        <v>767821</v>
      </c>
      <c r="D46" s="36"/>
      <c r="E46" s="36"/>
      <c r="F46" s="36"/>
    </row>
    <row r="47" spans="1:6" ht="12.75" customHeight="1">
      <c r="A47" s="39"/>
      <c r="B47" s="21" t="s">
        <v>37</v>
      </c>
      <c r="C47" s="4"/>
      <c r="D47" s="36"/>
      <c r="E47" s="36"/>
      <c r="F47" s="36"/>
    </row>
    <row r="48" spans="1:6" ht="12.75" customHeight="1">
      <c r="A48" s="39"/>
      <c r="B48" s="21" t="s">
        <v>49</v>
      </c>
      <c r="C48" s="4"/>
      <c r="D48" s="36"/>
      <c r="E48" s="36"/>
      <c r="F48" s="36"/>
    </row>
    <row r="49" spans="1:6" ht="12.75" customHeight="1">
      <c r="A49" s="39"/>
      <c r="B49" s="21" t="s">
        <v>11</v>
      </c>
      <c r="C49" s="4"/>
      <c r="D49" s="36"/>
      <c r="E49" s="36"/>
      <c r="F49" s="36"/>
    </row>
    <row r="50" spans="1:6" ht="12.75" customHeight="1">
      <c r="A50" s="39"/>
      <c r="B50" s="27" t="s">
        <v>96</v>
      </c>
      <c r="C50" s="4"/>
      <c r="D50" s="36"/>
      <c r="E50" s="36"/>
      <c r="F50" s="36"/>
    </row>
    <row r="51" spans="1:6" ht="12.75" customHeight="1">
      <c r="A51" s="39"/>
      <c r="B51" s="21" t="s">
        <v>39</v>
      </c>
      <c r="C51" s="4"/>
      <c r="D51" s="36"/>
      <c r="E51" s="36"/>
      <c r="F51" s="36"/>
    </row>
    <row r="52" spans="1:6" ht="12.75" customHeight="1">
      <c r="A52" s="39"/>
      <c r="B52" s="21" t="s">
        <v>98</v>
      </c>
      <c r="C52" s="4"/>
      <c r="D52" s="36"/>
      <c r="E52" s="36"/>
      <c r="F52" s="36"/>
    </row>
    <row r="53" spans="1:6" ht="12.75" customHeight="1">
      <c r="A53" s="39"/>
      <c r="B53" s="21" t="s">
        <v>12</v>
      </c>
      <c r="C53" s="4"/>
      <c r="D53" s="36"/>
      <c r="E53" s="36"/>
      <c r="F53" s="36"/>
    </row>
    <row r="54" spans="1:6" ht="12.75" customHeight="1">
      <c r="A54" s="39"/>
      <c r="B54" s="21" t="s">
        <v>38</v>
      </c>
      <c r="C54" s="4"/>
      <c r="D54" s="36"/>
      <c r="E54" s="36"/>
      <c r="F54" s="36"/>
    </row>
    <row r="55" spans="1:6" ht="12.75" customHeight="1">
      <c r="A55" s="39"/>
      <c r="B55" s="27" t="s">
        <v>55</v>
      </c>
      <c r="C55" s="4">
        <v>100000</v>
      </c>
      <c r="D55" s="36"/>
      <c r="E55" s="36"/>
      <c r="F55" s="36"/>
    </row>
    <row r="56" spans="1:6" ht="12.75" customHeight="1">
      <c r="A56" s="39"/>
      <c r="B56" s="21" t="s">
        <v>9</v>
      </c>
      <c r="C56" s="4"/>
      <c r="D56" s="36"/>
      <c r="E56" s="36"/>
      <c r="F56" s="36"/>
    </row>
    <row r="57" spans="1:6" ht="12.75" customHeight="1">
      <c r="A57" s="39"/>
      <c r="B57" s="21" t="s">
        <v>40</v>
      </c>
      <c r="C57" s="4"/>
      <c r="D57" s="36"/>
      <c r="E57" s="36"/>
      <c r="F57" s="36"/>
    </row>
    <row r="58" spans="1:6" ht="12.75" customHeight="1">
      <c r="A58" s="39"/>
      <c r="B58" s="21" t="s">
        <v>99</v>
      </c>
      <c r="C58" s="4"/>
      <c r="D58" s="36"/>
      <c r="E58" s="36"/>
      <c r="F58" s="36"/>
    </row>
    <row r="59" spans="1:6" ht="12.75" customHeight="1">
      <c r="A59" s="39"/>
      <c r="B59" s="21" t="s">
        <v>100</v>
      </c>
      <c r="C59" s="4"/>
      <c r="D59" s="36"/>
      <c r="E59" s="36"/>
      <c r="F59" s="36"/>
    </row>
    <row r="60" spans="1:6" ht="12.75" customHeight="1">
      <c r="A60" s="39"/>
      <c r="B60" s="43" t="s">
        <v>93</v>
      </c>
      <c r="C60" s="4">
        <v>500000</v>
      </c>
      <c r="D60" s="36"/>
      <c r="E60" s="36"/>
      <c r="F60" s="36"/>
    </row>
    <row r="61" spans="1:6" ht="12.75" customHeight="1">
      <c r="A61" s="39"/>
      <c r="B61" s="21" t="s">
        <v>41</v>
      </c>
      <c r="C61" s="4"/>
      <c r="D61" s="36"/>
      <c r="E61" s="36"/>
      <c r="F61" s="36"/>
    </row>
    <row r="62" spans="1:6" ht="12.75" customHeight="1">
      <c r="A62" s="39"/>
      <c r="B62" s="2" t="s">
        <v>68</v>
      </c>
      <c r="C62" s="4"/>
      <c r="D62" s="36"/>
      <c r="E62" s="36"/>
      <c r="F62" s="36"/>
    </row>
    <row r="63" spans="1:6" ht="12.75" customHeight="1">
      <c r="A63" s="39"/>
      <c r="B63" s="27" t="s">
        <v>70</v>
      </c>
      <c r="C63" s="4">
        <v>0</v>
      </c>
      <c r="D63" s="36"/>
      <c r="E63" s="36"/>
      <c r="F63" s="36"/>
    </row>
    <row r="64" spans="1:6" ht="12.75" customHeight="1">
      <c r="A64" s="1" t="s">
        <v>43</v>
      </c>
      <c r="B64" s="21" t="s">
        <v>42</v>
      </c>
      <c r="C64" s="3">
        <f>C65</f>
        <v>262420</v>
      </c>
      <c r="D64" s="36"/>
      <c r="E64" s="36"/>
      <c r="F64" s="36"/>
    </row>
    <row r="65" spans="1:6" ht="12.75" customHeight="1">
      <c r="A65" s="39"/>
      <c r="B65" s="21" t="s">
        <v>44</v>
      </c>
      <c r="C65" s="4">
        <f>C67+C68+C69</f>
        <v>262420</v>
      </c>
      <c r="D65" s="36"/>
      <c r="E65" s="36"/>
      <c r="F65" s="36"/>
    </row>
    <row r="66" spans="1:6" ht="12.75" customHeight="1">
      <c r="A66" s="39"/>
      <c r="B66" s="21" t="s">
        <v>101</v>
      </c>
      <c r="C66" s="4"/>
      <c r="D66" s="36"/>
      <c r="E66" s="36"/>
      <c r="F66" s="36"/>
    </row>
    <row r="67" spans="1:6" ht="12.75" customHeight="1">
      <c r="A67" s="39"/>
      <c r="B67" s="25" t="s">
        <v>13</v>
      </c>
      <c r="C67" s="4">
        <v>100000</v>
      </c>
      <c r="D67" s="36"/>
      <c r="E67" s="36"/>
      <c r="F67" s="36"/>
    </row>
    <row r="68" spans="1:6" ht="12.75" customHeight="1">
      <c r="A68" s="39"/>
      <c r="B68" s="25" t="s">
        <v>78</v>
      </c>
      <c r="C68" s="4">
        <v>0</v>
      </c>
      <c r="D68" s="36"/>
      <c r="E68" s="36"/>
      <c r="F68" s="36"/>
    </row>
    <row r="69" spans="1:6" ht="12.75" customHeight="1">
      <c r="A69" s="39"/>
      <c r="B69" s="27" t="s">
        <v>14</v>
      </c>
      <c r="C69" s="4">
        <f>500000-337580</f>
        <v>162420</v>
      </c>
      <c r="D69" s="36"/>
      <c r="E69" s="36"/>
      <c r="F69" s="36"/>
    </row>
    <row r="70" spans="1:6" ht="12.75" customHeight="1">
      <c r="A70" s="39"/>
      <c r="B70" s="21" t="s">
        <v>45</v>
      </c>
      <c r="C70" s="4"/>
      <c r="D70" s="36"/>
      <c r="E70" s="36"/>
      <c r="F70" s="36"/>
    </row>
    <row r="71" spans="1:6" ht="12.75" customHeight="1">
      <c r="A71" s="39"/>
      <c r="B71" s="21" t="s">
        <v>46</v>
      </c>
      <c r="C71" s="4"/>
      <c r="D71" s="36"/>
      <c r="E71" s="36"/>
      <c r="F71" s="36"/>
    </row>
    <row r="72" spans="1:6" ht="12.75" customHeight="1">
      <c r="A72" s="39"/>
      <c r="B72" s="21" t="s">
        <v>47</v>
      </c>
      <c r="C72" s="4"/>
      <c r="D72" s="36"/>
      <c r="E72" s="36"/>
      <c r="F72" s="36"/>
    </row>
    <row r="73" spans="1:6" ht="12.75" customHeight="1">
      <c r="A73" s="39"/>
      <c r="B73" s="21" t="s">
        <v>48</v>
      </c>
      <c r="C73" s="4"/>
      <c r="D73" s="36"/>
      <c r="E73" s="36"/>
      <c r="F73" s="36"/>
    </row>
    <row r="74" spans="1:6" ht="12.75" customHeight="1">
      <c r="A74" s="39"/>
      <c r="B74" s="21" t="s">
        <v>97</v>
      </c>
      <c r="C74" s="4"/>
      <c r="D74" s="36"/>
      <c r="E74" s="36"/>
      <c r="F74" s="36"/>
    </row>
    <row r="75" spans="1:6" ht="15" customHeight="1">
      <c r="A75" s="39"/>
      <c r="B75" s="21" t="s">
        <v>62</v>
      </c>
      <c r="C75" s="3">
        <f>SUM(C76:C92)</f>
        <v>24858000</v>
      </c>
      <c r="D75" s="36"/>
      <c r="E75" s="44"/>
      <c r="F75" s="36"/>
    </row>
    <row r="76" spans="1:6" ht="12.75" customHeight="1">
      <c r="A76" s="39"/>
      <c r="B76" s="25" t="s">
        <v>84</v>
      </c>
      <c r="C76" s="4">
        <v>0</v>
      </c>
      <c r="D76" s="36"/>
      <c r="E76" s="36"/>
      <c r="F76" s="36"/>
    </row>
    <row r="77" spans="1:6" ht="12.75" customHeight="1">
      <c r="A77" s="39"/>
      <c r="B77" s="25" t="s">
        <v>83</v>
      </c>
      <c r="C77" s="4">
        <v>0</v>
      </c>
      <c r="D77" s="36"/>
      <c r="E77" s="36"/>
      <c r="F77" s="36"/>
    </row>
    <row r="78" spans="1:6" ht="12.75" customHeight="1">
      <c r="A78" s="39"/>
      <c r="B78" s="25" t="s">
        <v>16</v>
      </c>
      <c r="C78" s="4">
        <v>0</v>
      </c>
      <c r="D78" s="36"/>
      <c r="E78" s="36"/>
      <c r="F78" s="36"/>
    </row>
    <row r="79" spans="1:6" ht="12.75" customHeight="1">
      <c r="A79" s="39"/>
      <c r="B79" s="25" t="s">
        <v>17</v>
      </c>
      <c r="C79" s="4">
        <v>225000</v>
      </c>
      <c r="D79" s="36"/>
      <c r="E79" s="36"/>
      <c r="F79" s="36"/>
    </row>
    <row r="80" spans="1:6" ht="12.75" customHeight="1">
      <c r="A80" s="39"/>
      <c r="B80" s="25" t="s">
        <v>85</v>
      </c>
      <c r="C80" s="4">
        <v>2003000</v>
      </c>
      <c r="D80" s="36"/>
      <c r="E80" s="36"/>
      <c r="F80" s="36"/>
    </row>
    <row r="81" spans="1:6" ht="12.75" customHeight="1">
      <c r="A81" s="39"/>
      <c r="B81" s="28" t="s">
        <v>56</v>
      </c>
      <c r="C81" s="4">
        <v>2702000</v>
      </c>
      <c r="D81" s="36"/>
      <c r="E81" s="36"/>
      <c r="F81" s="36"/>
    </row>
    <row r="82" spans="1:6" ht="12.75" customHeight="1">
      <c r="A82" s="39"/>
      <c r="B82" s="28" t="s">
        <v>82</v>
      </c>
      <c r="C82" s="4">
        <v>1240000</v>
      </c>
      <c r="D82" s="36"/>
      <c r="E82" s="36"/>
      <c r="F82" s="36"/>
    </row>
    <row r="83" spans="1:6" ht="12.75" customHeight="1">
      <c r="A83" s="39"/>
      <c r="B83" s="27" t="s">
        <v>64</v>
      </c>
      <c r="C83" s="29">
        <v>2800000</v>
      </c>
      <c r="D83" s="36"/>
      <c r="E83" s="36"/>
      <c r="F83" s="36"/>
    </row>
    <row r="84" spans="1:6" ht="12.75" customHeight="1">
      <c r="A84" s="39"/>
      <c r="B84" s="28" t="s">
        <v>69</v>
      </c>
      <c r="C84" s="29">
        <v>3900000</v>
      </c>
      <c r="D84" s="36"/>
      <c r="E84" s="36"/>
      <c r="F84" s="36"/>
    </row>
    <row r="85" spans="1:6" ht="12.75" customHeight="1">
      <c r="A85" s="39"/>
      <c r="B85" s="28" t="s">
        <v>71</v>
      </c>
      <c r="C85" s="7">
        <v>1119000</v>
      </c>
      <c r="D85" s="36"/>
      <c r="E85" s="36"/>
      <c r="F85" s="36"/>
    </row>
    <row r="86" spans="1:6" ht="12.75" customHeight="1">
      <c r="A86" s="39"/>
      <c r="B86" s="28" t="s">
        <v>59</v>
      </c>
      <c r="C86" s="7">
        <v>514000</v>
      </c>
      <c r="D86" s="36"/>
      <c r="E86" s="36"/>
      <c r="F86" s="36"/>
    </row>
    <row r="87" spans="1:6" ht="12.75" customHeight="1">
      <c r="A87" s="45"/>
      <c r="B87" s="28" t="s">
        <v>60</v>
      </c>
      <c r="C87" s="7">
        <v>455000</v>
      </c>
      <c r="D87" s="36"/>
      <c r="E87" s="36"/>
      <c r="F87" s="36"/>
    </row>
    <row r="88" spans="1:6" ht="12.75" customHeight="1">
      <c r="A88" s="45"/>
      <c r="B88" s="27" t="s">
        <v>63</v>
      </c>
      <c r="C88" s="7">
        <v>426000</v>
      </c>
      <c r="D88" s="36"/>
      <c r="E88" s="36"/>
      <c r="F88" s="36"/>
    </row>
    <row r="89" spans="1:6" ht="12.75" customHeight="1">
      <c r="A89" s="45"/>
      <c r="B89" s="27" t="s">
        <v>57</v>
      </c>
      <c r="C89" s="4">
        <v>0</v>
      </c>
      <c r="D89" s="36"/>
      <c r="E89" s="36"/>
      <c r="F89" s="36"/>
    </row>
    <row r="90" spans="1:6" ht="12.75" customHeight="1">
      <c r="A90" s="45"/>
      <c r="B90" s="27" t="s">
        <v>79</v>
      </c>
      <c r="C90" s="4">
        <v>0</v>
      </c>
      <c r="D90" s="36"/>
      <c r="E90" s="36"/>
      <c r="F90" s="36"/>
    </row>
    <row r="91" spans="1:6" ht="12.75" customHeight="1">
      <c r="A91" s="45"/>
      <c r="B91" s="27" t="s">
        <v>80</v>
      </c>
      <c r="C91" s="4">
        <v>2025000</v>
      </c>
      <c r="D91" s="36"/>
      <c r="E91" s="36"/>
      <c r="F91" s="36"/>
    </row>
    <row r="92" spans="1:6" ht="12.75" customHeight="1">
      <c r="A92" s="45"/>
      <c r="B92" s="27" t="s">
        <v>72</v>
      </c>
      <c r="C92" s="4">
        <v>7449000</v>
      </c>
      <c r="D92" s="36"/>
      <c r="E92" s="36"/>
      <c r="F92" s="36"/>
    </row>
    <row r="93" spans="1:6" ht="12.75" customHeight="1">
      <c r="A93" s="39"/>
      <c r="B93" s="21" t="s">
        <v>53</v>
      </c>
      <c r="C93" s="3">
        <f>C75+C10</f>
        <v>34836116</v>
      </c>
      <c r="D93" s="36"/>
      <c r="E93" s="36"/>
      <c r="F93" s="36"/>
    </row>
    <row r="94" spans="1:6" ht="12.75" customHeight="1">
      <c r="B94" s="22"/>
      <c r="C94" s="30"/>
    </row>
    <row r="95" spans="1:6" ht="12.75" customHeight="1">
      <c r="A95" s="5"/>
      <c r="B95" s="23"/>
      <c r="C95" s="30"/>
    </row>
    <row r="96" spans="1:6" ht="12.75" customHeight="1">
      <c r="A96" s="5"/>
      <c r="B96" s="8"/>
      <c r="C96" s="20"/>
    </row>
    <row r="97" spans="1:3" ht="12.75" customHeight="1">
      <c r="A97" s="5"/>
      <c r="B97" s="9"/>
      <c r="C97" s="20"/>
    </row>
    <row r="98" spans="1:3" ht="12.75" customHeight="1">
      <c r="A98" s="5"/>
      <c r="B98" s="26"/>
    </row>
    <row r="99" spans="1:3" ht="12.75" customHeight="1">
      <c r="A99" s="5"/>
      <c r="B99" s="26"/>
    </row>
    <row r="100" spans="1:3" ht="12.75" customHeight="1">
      <c r="A100" s="5"/>
      <c r="B100" s="9"/>
    </row>
    <row r="101" spans="1:3" ht="12.75" customHeight="1">
      <c r="A101" s="5"/>
      <c r="B101" s="9"/>
    </row>
    <row r="102" spans="1:3" ht="12.75" customHeight="1">
      <c r="A102" s="5"/>
      <c r="B102" s="9"/>
    </row>
    <row r="103" spans="1:3" ht="12.75" customHeight="1">
      <c r="A103" s="5"/>
      <c r="B103" s="12"/>
    </row>
    <row r="104" spans="1:3" ht="12.75" customHeight="1">
      <c r="A104" s="5"/>
      <c r="B104" s="9"/>
    </row>
    <row r="105" spans="1:3" ht="12.75" customHeight="1">
      <c r="A105" s="5"/>
      <c r="B105" s="9"/>
    </row>
    <row r="106" spans="1:3" ht="12.75" customHeight="1">
      <c r="A106" s="5"/>
      <c r="B106" s="9"/>
    </row>
    <row r="107" spans="1:3" ht="12.75" customHeight="1">
      <c r="A107" s="5"/>
      <c r="B107" s="9"/>
    </row>
    <row r="108" spans="1:3" ht="12.75" customHeight="1">
      <c r="A108" s="5"/>
      <c r="B108" s="9"/>
    </row>
    <row r="109" spans="1:3" ht="12.75" customHeight="1">
      <c r="A109" s="5"/>
      <c r="B109" s="9"/>
    </row>
    <row r="110" spans="1:3" ht="12.75" customHeight="1">
      <c r="A110" s="5"/>
      <c r="B110" s="9"/>
    </row>
    <row r="111" spans="1:3" ht="12.75" customHeight="1">
      <c r="A111" s="5"/>
      <c r="B111" s="9"/>
    </row>
    <row r="112" spans="1:3" ht="12.75" customHeight="1">
      <c r="A112" s="5"/>
      <c r="B112" s="9"/>
    </row>
    <row r="113" spans="1:2" ht="12.75" customHeight="1">
      <c r="A113" s="5"/>
      <c r="B113" s="10"/>
    </row>
    <row r="114" spans="1:2" ht="12.75" customHeight="1">
      <c r="A114" s="5"/>
      <c r="B114" s="10"/>
    </row>
    <row r="115" spans="1:2" ht="12.75" customHeight="1">
      <c r="A115" s="5"/>
      <c r="B115" s="10"/>
    </row>
    <row r="116" spans="1:2" ht="12.75" customHeight="1">
      <c r="A116" s="5"/>
      <c r="B116" s="13"/>
    </row>
    <row r="117" spans="1:2" ht="12.75" customHeight="1">
      <c r="A117" s="5"/>
      <c r="B117" s="13"/>
    </row>
    <row r="118" spans="1:2" ht="12.75" customHeight="1">
      <c r="A118" s="5"/>
      <c r="B118" s="13"/>
    </row>
    <row r="119" spans="1:2" ht="12.75" customHeight="1">
      <c r="A119" s="5"/>
      <c r="B119" s="13"/>
    </row>
    <row r="120" spans="1:2" ht="12.75" customHeight="1">
      <c r="A120" s="5"/>
      <c r="B120" s="13"/>
    </row>
    <row r="121" spans="1:2" ht="12.75" customHeight="1">
      <c r="A121" s="5"/>
      <c r="B121" s="13"/>
    </row>
    <row r="122" spans="1:2" ht="12.75" customHeight="1">
      <c r="A122" s="5"/>
      <c r="B122" s="13"/>
    </row>
    <row r="123" spans="1:2" ht="12.75" customHeight="1">
      <c r="A123" s="5"/>
      <c r="B123" s="13"/>
    </row>
    <row r="124" spans="1:2" ht="12.75" customHeight="1">
      <c r="A124" s="5"/>
      <c r="B124" s="13"/>
    </row>
    <row r="125" spans="1:2" ht="12.75" customHeight="1">
      <c r="A125" s="5"/>
      <c r="B125" s="13"/>
    </row>
    <row r="126" spans="1:2" ht="12.75" customHeight="1">
      <c r="A126" s="5"/>
      <c r="B126" s="13"/>
    </row>
    <row r="127" spans="1:2" ht="12.75" customHeight="1">
      <c r="A127" s="5"/>
      <c r="B127" s="13"/>
    </row>
    <row r="128" spans="1:2" ht="12.75" customHeight="1">
      <c r="A128" s="5"/>
      <c r="B128" s="13"/>
    </row>
    <row r="129" spans="1:2" ht="12.75" customHeight="1">
      <c r="A129" s="5"/>
      <c r="B129" s="13"/>
    </row>
    <row r="130" spans="1:2" ht="12.75" customHeight="1">
      <c r="A130" s="5"/>
      <c r="B130" s="13"/>
    </row>
    <row r="131" spans="1:2" ht="12.75" customHeight="1">
      <c r="A131" s="5"/>
      <c r="B131" s="13"/>
    </row>
    <row r="132" spans="1:2" ht="12.75" customHeight="1">
      <c r="A132" s="5"/>
      <c r="B132" s="13"/>
    </row>
    <row r="133" spans="1:2" ht="12.75" customHeight="1">
      <c r="A133" s="5"/>
      <c r="B133" s="13"/>
    </row>
    <row r="134" spans="1:2" ht="12.75" customHeight="1">
      <c r="A134" s="5"/>
      <c r="B134" s="13"/>
    </row>
    <row r="135" spans="1:2" ht="12.75" customHeight="1">
      <c r="A135" s="49"/>
      <c r="B135" s="49"/>
    </row>
    <row r="136" spans="1:2" ht="12.75" customHeight="1">
      <c r="A136" s="49"/>
      <c r="B136" s="49"/>
    </row>
    <row r="137" spans="1:2" ht="12.75" customHeight="1">
      <c r="A137" s="5"/>
      <c r="B137" s="13"/>
    </row>
    <row r="138" spans="1:2" ht="12.75" customHeight="1">
      <c r="A138" s="5"/>
      <c r="B138" s="11"/>
    </row>
    <row r="139" spans="1:2" ht="12.75" customHeight="1">
      <c r="A139" s="5"/>
      <c r="B139" s="8"/>
    </row>
    <row r="140" spans="1:2" ht="12.75" customHeight="1">
      <c r="A140" s="5"/>
      <c r="B140" s="9"/>
    </row>
    <row r="141" spans="1:2" ht="12.75" customHeight="1">
      <c r="A141" s="5"/>
      <c r="B141" s="9"/>
    </row>
    <row r="142" spans="1:2" ht="12.75" customHeight="1">
      <c r="A142" s="5"/>
      <c r="B142" s="9"/>
    </row>
    <row r="143" spans="1:2" ht="12.75" customHeight="1">
      <c r="A143" s="5"/>
      <c r="B143" s="9"/>
    </row>
    <row r="144" spans="1:2" ht="12.75" customHeight="1">
      <c r="A144" s="5"/>
      <c r="B144" s="9"/>
    </row>
    <row r="145" spans="1:2" ht="12.75" customHeight="1">
      <c r="A145" s="5"/>
      <c r="B145" s="9"/>
    </row>
    <row r="146" spans="1:2" ht="12.75" customHeight="1">
      <c r="A146" s="5"/>
      <c r="B146" s="12"/>
    </row>
    <row r="147" spans="1:2" ht="12.75" customHeight="1">
      <c r="A147" s="5"/>
      <c r="B147" s="9"/>
    </row>
    <row r="148" spans="1:2" ht="12.75" customHeight="1">
      <c r="A148" s="5"/>
      <c r="B148" s="9"/>
    </row>
    <row r="149" spans="1:2" ht="12.75" customHeight="1">
      <c r="A149" s="5"/>
      <c r="B149" s="9"/>
    </row>
    <row r="150" spans="1:2" ht="12.75" customHeight="1">
      <c r="A150" s="5"/>
      <c r="B150" s="9"/>
    </row>
    <row r="151" spans="1:2" ht="12.75" customHeight="1">
      <c r="A151" s="5"/>
      <c r="B151" s="9"/>
    </row>
    <row r="152" spans="1:2" ht="12.75" customHeight="1">
      <c r="A152" s="5"/>
      <c r="B152" s="9"/>
    </row>
    <row r="153" spans="1:2" ht="12.75" customHeight="1">
      <c r="A153" s="5"/>
      <c r="B153" s="9"/>
    </row>
    <row r="154" spans="1:2" ht="12.75" customHeight="1">
      <c r="A154" s="5"/>
      <c r="B154" s="9"/>
    </row>
    <row r="155" spans="1:2" ht="12.75" customHeight="1">
      <c r="A155" s="5"/>
      <c r="B155" s="9"/>
    </row>
    <row r="156" spans="1:2" ht="12.75" customHeight="1">
      <c r="A156" s="5"/>
      <c r="B156" s="14"/>
    </row>
    <row r="157" spans="1:2" ht="12.75" customHeight="1">
      <c r="A157" s="5"/>
      <c r="B157" s="6"/>
    </row>
    <row r="158" spans="1:2" ht="12.75" customHeight="1">
      <c r="A158" s="5"/>
      <c r="B158" s="16"/>
    </row>
    <row r="159" spans="1:2" ht="12.75" customHeight="1">
      <c r="A159" s="5"/>
      <c r="B159" s="16"/>
    </row>
    <row r="160" spans="1:2" ht="12.75" customHeight="1">
      <c r="A160" s="5"/>
      <c r="B160" s="16"/>
    </row>
    <row r="161" spans="1:2" ht="12.75" customHeight="1">
      <c r="A161" s="5"/>
      <c r="B161" s="16"/>
    </row>
    <row r="162" spans="1:2" ht="12.75" customHeight="1">
      <c r="A162" s="15"/>
      <c r="B162" s="17"/>
    </row>
    <row r="163" spans="1:2" ht="12.75" customHeight="1">
      <c r="A163" s="15"/>
      <c r="B163" s="17"/>
    </row>
    <row r="164" spans="1:2" ht="12.75" customHeight="1">
      <c r="A164" s="15"/>
      <c r="B164" s="16"/>
    </row>
    <row r="165" spans="1:2" ht="12.75" customHeight="1">
      <c r="A165" s="15"/>
      <c r="B165" s="16"/>
    </row>
    <row r="166" spans="1:2" ht="12.75" customHeight="1">
      <c r="A166" s="15"/>
      <c r="B166" s="16"/>
    </row>
    <row r="167" spans="1:2" ht="12.75" customHeight="1">
      <c r="A167" s="15"/>
      <c r="B167" s="16"/>
    </row>
    <row r="168" spans="1:2" ht="12.75" customHeight="1">
      <c r="A168" s="15"/>
      <c r="B168" s="16"/>
    </row>
    <row r="169" spans="1:2" ht="12.75" customHeight="1">
      <c r="A169" s="15"/>
      <c r="B169" s="16"/>
    </row>
    <row r="170" spans="1:2" ht="12.75" customHeight="1">
      <c r="A170" s="15"/>
      <c r="B170" s="16"/>
    </row>
    <row r="171" spans="1:2" ht="12.75" customHeight="1">
      <c r="A171" s="15"/>
      <c r="B171" s="16"/>
    </row>
    <row r="172" spans="1:2" ht="12.75" customHeight="1">
      <c r="A172" s="5"/>
      <c r="B172" s="16"/>
    </row>
    <row r="173" spans="1:2" ht="12.75" customHeight="1">
      <c r="A173" s="5"/>
      <c r="B173" s="16"/>
    </row>
    <row r="174" spans="1:2" ht="12.75" customHeight="1">
      <c r="A174" s="5"/>
      <c r="B174" s="16"/>
    </row>
    <row r="175" spans="1:2" ht="12.75" customHeight="1">
      <c r="A175" s="5"/>
      <c r="B175" s="16"/>
    </row>
    <row r="176" spans="1:2" ht="12.75" customHeight="1">
      <c r="A176" s="5"/>
      <c r="B176" s="18"/>
    </row>
    <row r="177" spans="1:2" ht="12.75" customHeight="1">
      <c r="A177" s="5"/>
      <c r="B177" s="18"/>
    </row>
    <row r="178" spans="1:2" ht="12.75" customHeight="1">
      <c r="A178" s="5"/>
      <c r="B178" s="18"/>
    </row>
    <row r="179" spans="1:2" ht="12.75" customHeight="1">
      <c r="A179" s="5"/>
      <c r="B179" s="18"/>
    </row>
    <row r="180" spans="1:2" ht="12.75" customHeight="1">
      <c r="A180" s="5"/>
      <c r="B180" s="5"/>
    </row>
    <row r="181" spans="1:2" ht="12.75" customHeight="1">
      <c r="A181" s="5"/>
      <c r="B181" s="5"/>
    </row>
    <row r="182" spans="1:2" ht="12.75" customHeight="1">
      <c r="A182" s="5"/>
      <c r="B182" s="5"/>
    </row>
    <row r="183" spans="1:2" ht="12.75" customHeight="1">
      <c r="A183" s="5"/>
      <c r="B183" s="5"/>
    </row>
  </sheetData>
  <mergeCells count="4">
    <mergeCell ref="A136:B136"/>
    <mergeCell ref="A135:B135"/>
    <mergeCell ref="B1:F1"/>
    <mergeCell ref="B2:F2"/>
  </mergeCells>
  <printOptions horizontalCentered="1" verticalCentered="1"/>
  <pageMargins left="0.74803149606299213" right="0.27559055118110237" top="0.51181102362204722" bottom="0.47244094488188981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2 -2013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users</cp:lastModifiedBy>
  <cp:lastPrinted>2013-11-28T09:35:55Z</cp:lastPrinted>
  <dcterms:created xsi:type="dcterms:W3CDTF">2003-11-03T23:06:06Z</dcterms:created>
  <dcterms:modified xsi:type="dcterms:W3CDTF">2013-11-28T09:39:18Z</dcterms:modified>
</cp:coreProperties>
</file>